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3igpete\Documents\"/>
    </mc:Choice>
  </mc:AlternateContent>
  <xr:revisionPtr revIDLastSave="0" documentId="13_ncr:1_{33A45ADF-A3F3-4AF7-A015-B3CF2E1899F7}" xr6:coauthVersionLast="47" xr6:coauthVersionMax="47" xr10:uidLastSave="{00000000-0000-0000-0000-000000000000}"/>
  <bookViews>
    <workbookView xWindow="27840" yWindow="5250" windowWidth="25155" windowHeight="18255" xr2:uid="{61EB86AF-9C04-4AD6-A05A-322FCB3B4A0D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6" i="1" l="1"/>
  <c r="E7" i="1"/>
  <c r="E8" i="1"/>
  <c r="E9" i="1"/>
  <c r="E10" i="1"/>
  <c r="E11" i="1"/>
  <c r="E12" i="1"/>
  <c r="E13" i="1"/>
  <c r="E5" i="1"/>
  <c r="F14" i="1"/>
  <c r="G13" i="1"/>
  <c r="I13" i="1" s="1"/>
  <c r="F13" i="1"/>
  <c r="I12" i="1"/>
  <c r="H12" i="1"/>
  <c r="F12" i="1"/>
  <c r="I11" i="1"/>
  <c r="H11" i="1"/>
  <c r="F11" i="1"/>
  <c r="I10" i="1"/>
  <c r="H10" i="1"/>
  <c r="F10" i="1"/>
  <c r="I9" i="1"/>
  <c r="H9" i="1"/>
  <c r="F9" i="1"/>
  <c r="F8" i="1"/>
  <c r="F7" i="1"/>
  <c r="F6" i="1"/>
  <c r="F5" i="1"/>
  <c r="D14" i="1" l="1"/>
  <c r="H13" i="1"/>
  <c r="C14" i="1"/>
  <c r="B14" i="1"/>
  <c r="H14" i="1" s="1"/>
  <c r="I14" i="1" l="1"/>
  <c r="E14" i="1"/>
</calcChain>
</file>

<file path=xl/sharedStrings.xml><?xml version="1.0" encoding="utf-8"?>
<sst xmlns="http://schemas.openxmlformats.org/spreadsheetml/2006/main" count="18" uniqueCount="18">
  <si>
    <t>mesh</t>
  </si>
  <si>
    <t>stamped</t>
  </si>
  <si>
    <t>waterfall</t>
  </si>
  <si>
    <t>RS Street</t>
  </si>
  <si>
    <t>RT Track</t>
  </si>
  <si>
    <t>RX Extreme</t>
  </si>
  <si>
    <t>CF Extreme</t>
  </si>
  <si>
    <t>CF Extreme x3</t>
  </si>
  <si>
    <t>Downforce @ 120</t>
  </si>
  <si>
    <t>recessed</t>
  </si>
  <si>
    <t>Price</t>
  </si>
  <si>
    <t>Size (sqin)</t>
  </si>
  <si>
    <t>RT wide (30x9)</t>
  </si>
  <si>
    <t>Drag @ 120</t>
  </si>
  <si>
    <t>L/D @ 120</t>
  </si>
  <si>
    <t>DeltaP / $</t>
  </si>
  <si>
    <t xml:space="preserve">% DeltaP </t>
  </si>
  <si>
    <t>Downforce / $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</si>
</sst>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2" fontId="0" fillId="2" borderId="0" xfId="0" applyNumberFormat="1" applyFill="1"/>
    <xf numFmtId="2" fontId="0" fillId="0" borderId="0" xfId="0" applyNumberForma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A055B6-8E42-4B32-9907-31CE93E1FB4E}">
  <dimension ref="A4:I14"/>
  <sheetViews>
    <sheetView tabSelected="1" workbookViewId="0">
      <selection activeCell="M26" sqref="M26"/>
    </sheetView>
  </sheetViews>
  <sheetFormatPr defaultRowHeight="15" x14ac:dyDescent="0.25"/>
  <cols>
    <col min="1" max="1" width="18.5703125" bestFit="1" customWidth="1"/>
    <col min="2" max="2" width="15.140625" customWidth="1"/>
    <col min="3" max="3" width="16.5703125" bestFit="1" customWidth="1"/>
    <col min="4" max="5" width="16.5703125" customWidth="1"/>
    <col min="6" max="6" width="11.85546875" customWidth="1"/>
    <col min="7" max="8" width="10.42578125" customWidth="1"/>
    <col min="9" max="9" width="13.5703125" bestFit="1" customWidth="1"/>
    <col min="10" max="12" width="13.28515625" customWidth="1"/>
  </cols>
  <sheetData>
    <row r="4" spans="1:9" x14ac:dyDescent="0.25">
      <c r="B4" t="s">
        <v>16</v>
      </c>
      <c r="C4" t="s">
        <v>8</v>
      </c>
      <c r="D4" t="s">
        <v>13</v>
      </c>
      <c r="E4" t="s">
        <v>14</v>
      </c>
      <c r="F4" t="s">
        <v>11</v>
      </c>
      <c r="G4" t="s">
        <v>10</v>
      </c>
      <c r="H4" t="s">
        <v>15</v>
      </c>
      <c r="I4" t="s">
        <v>17</v>
      </c>
    </row>
    <row r="5" spans="1:9" x14ac:dyDescent="0.25">
      <c r="A5" t="s">
        <v>0</v>
      </c>
      <c r="B5" s="2">
        <v>5.3287000000000004</v>
      </c>
      <c r="C5" s="2">
        <v>30.076000000000001</v>
      </c>
      <c r="D5">
        <v>4.9249999999999998</v>
      </c>
      <c r="E5" s="3">
        <f>C5/D5</f>
        <v>6.1068020304568531</v>
      </c>
      <c r="F5">
        <f>16*14</f>
        <v>224</v>
      </c>
    </row>
    <row r="6" spans="1:9" x14ac:dyDescent="0.25">
      <c r="A6" t="s">
        <v>1</v>
      </c>
      <c r="B6" s="2">
        <v>3.3597999999999999</v>
      </c>
      <c r="C6" s="2">
        <v>16.349</v>
      </c>
      <c r="D6">
        <v>1.1399999999999999</v>
      </c>
      <c r="E6" s="3">
        <f t="shared" ref="E6:E14" si="0">C6/D6</f>
        <v>14.34122807017544</v>
      </c>
      <c r="F6">
        <f>16*14</f>
        <v>224</v>
      </c>
    </row>
    <row r="7" spans="1:9" x14ac:dyDescent="0.25">
      <c r="A7" t="s">
        <v>2</v>
      </c>
      <c r="B7" s="2">
        <v>5.1510999999999996</v>
      </c>
      <c r="C7" s="2">
        <v>26.442</v>
      </c>
      <c r="D7">
        <v>1.5209999999999999</v>
      </c>
      <c r="E7" s="3">
        <f t="shared" si="0"/>
        <v>17.384615384615387</v>
      </c>
      <c r="F7">
        <f>16*14</f>
        <v>224</v>
      </c>
    </row>
    <row r="8" spans="1:9" x14ac:dyDescent="0.25">
      <c r="A8" t="s">
        <v>9</v>
      </c>
      <c r="B8" s="2">
        <v>5.8369</v>
      </c>
      <c r="C8" s="2">
        <v>32.265999999999998</v>
      </c>
      <c r="D8">
        <v>4.6879999999999997</v>
      </c>
      <c r="E8" s="3">
        <f t="shared" si="0"/>
        <v>6.8826791808873722</v>
      </c>
      <c r="F8">
        <f>16*14</f>
        <v>224</v>
      </c>
    </row>
    <row r="9" spans="1:9" x14ac:dyDescent="0.25">
      <c r="A9" t="s">
        <v>3</v>
      </c>
      <c r="B9" s="2">
        <v>8.2432999999999996</v>
      </c>
      <c r="C9" s="2">
        <v>44.83</v>
      </c>
      <c r="D9">
        <v>7.36</v>
      </c>
      <c r="E9" s="3">
        <f t="shared" si="0"/>
        <v>6.0910326086956514</v>
      </c>
      <c r="F9">
        <f>16*14</f>
        <v>224</v>
      </c>
      <c r="G9">
        <v>280</v>
      </c>
      <c r="H9" s="3">
        <f>B9/G9</f>
        <v>2.9440357142857143E-2</v>
      </c>
      <c r="I9" s="3">
        <f>C9/G9</f>
        <v>0.16010714285714286</v>
      </c>
    </row>
    <row r="10" spans="1:9" x14ac:dyDescent="0.25">
      <c r="A10" t="s">
        <v>4</v>
      </c>
      <c r="B10" s="2">
        <v>9.3262</v>
      </c>
      <c r="C10" s="2">
        <v>52.451999999999998</v>
      </c>
      <c r="D10">
        <v>8.5530000000000008</v>
      </c>
      <c r="E10" s="3">
        <f t="shared" si="0"/>
        <v>6.1325850578744294</v>
      </c>
      <c r="F10">
        <f>16*14</f>
        <v>224</v>
      </c>
      <c r="G10">
        <v>280</v>
      </c>
      <c r="H10" s="3">
        <f>B10/G10</f>
        <v>3.3307857142857146E-2</v>
      </c>
      <c r="I10" s="3">
        <f>C10/G10</f>
        <v>0.18732857142857143</v>
      </c>
    </row>
    <row r="11" spans="1:9" x14ac:dyDescent="0.25">
      <c r="A11" t="s">
        <v>5</v>
      </c>
      <c r="B11" s="2">
        <v>10.7905</v>
      </c>
      <c r="C11" s="2">
        <v>58.725000000000001</v>
      </c>
      <c r="D11">
        <v>9.8680000000000003</v>
      </c>
      <c r="E11" s="3">
        <f t="shared" si="0"/>
        <v>5.9510539116335632</v>
      </c>
      <c r="F11">
        <f>16*14</f>
        <v>224</v>
      </c>
      <c r="G11">
        <v>280</v>
      </c>
      <c r="H11" s="3">
        <f>B11/G11</f>
        <v>3.8537500000000002E-2</v>
      </c>
      <c r="I11" s="3">
        <f>C11/G11</f>
        <v>0.20973214285714287</v>
      </c>
    </row>
    <row r="12" spans="1:9" x14ac:dyDescent="0.25">
      <c r="A12" t="s">
        <v>6</v>
      </c>
      <c r="B12" s="2">
        <v>11.982200000000001</v>
      </c>
      <c r="C12" s="2">
        <v>68.369</v>
      </c>
      <c r="D12">
        <v>11.678000000000001</v>
      </c>
      <c r="E12" s="3">
        <f t="shared" si="0"/>
        <v>5.8545127590340806</v>
      </c>
      <c r="F12">
        <f>16*14</f>
        <v>224</v>
      </c>
      <c r="G12">
        <v>425</v>
      </c>
      <c r="H12" s="3">
        <f>B12/G12</f>
        <v>2.8193411764705884E-2</v>
      </c>
      <c r="I12" s="3">
        <f>C12/G12</f>
        <v>0.16086823529411765</v>
      </c>
    </row>
    <row r="13" spans="1:9" x14ac:dyDescent="0.25">
      <c r="A13" t="s">
        <v>7</v>
      </c>
      <c r="B13" s="2">
        <v>19.6995</v>
      </c>
      <c r="C13" s="2">
        <v>112.80500000000001</v>
      </c>
      <c r="D13">
        <v>20.065999999999999</v>
      </c>
      <c r="E13" s="3">
        <f t="shared" si="0"/>
        <v>5.6216983952955255</v>
      </c>
      <c r="F13">
        <f>16*14</f>
        <v>224</v>
      </c>
      <c r="G13">
        <f>425+550</f>
        <v>975</v>
      </c>
      <c r="H13" s="3">
        <f>B13/G13</f>
        <v>2.0204615384615383E-2</v>
      </c>
      <c r="I13" s="3">
        <f>C13/G13</f>
        <v>0.1156974358974359</v>
      </c>
    </row>
    <row r="14" spans="1:9" x14ac:dyDescent="0.25">
      <c r="A14" t="s">
        <v>12</v>
      </c>
      <c r="B14" s="1">
        <f>B10*F14/F10</f>
        <v>11.241401785714286</v>
      </c>
      <c r="C14" s="1">
        <f>C10*F14/F10</f>
        <v>63.223392857142855</v>
      </c>
      <c r="D14" s="1">
        <f>D10*F14/F10</f>
        <v>10.309419642857145</v>
      </c>
      <c r="E14" s="3">
        <f t="shared" si="0"/>
        <v>6.1325850578744285</v>
      </c>
      <c r="F14">
        <f>30*9</f>
        <v>270</v>
      </c>
      <c r="G14">
        <v>330</v>
      </c>
      <c r="H14" s="3">
        <f>B14/G14</f>
        <v>3.4064853896103899E-2</v>
      </c>
      <c r="I14" s="3">
        <f>C14/G14</f>
        <v>0.19158603896103896</v>
      </c>
    </row>
  </sheetData>
  <conditionalFormatting sqref="B5:E14">
    <cfRule type="dataBar" priority="1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{42CB04E3-5AAB-4DE9-BA08-E9CE99E0D6CA}</x14:id>
        </ext>
      </extLst>
    </cfRule>
  </conditionalFormatting>
  <conditionalFormatting sqref="E5:E14">
    <cfRule type="dataBar" priority="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{ACBD6F22-47E3-42D3-9EE4-5B4364472C44}</x14:id>
        </ext>
      </extLst>
    </cfRule>
  </conditionalFormatting>
  <conditionalFormatting sqref="D5:D14">
    <cfRule type="dataBar" priority="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{0E411C7C-B921-47F1-B302-569314D8AA9C}</x14:id>
        </ext>
      </extLst>
    </cfRule>
  </conditionalFormatting>
  <conditionalFormatting sqref="C5:D14">
    <cfRule type="dataBar" priority="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{22CC67CD-AD00-479A-8CB0-33337D4F1A66}</x14:id>
        </ext>
      </extLst>
    </cfRule>
  </conditionalFormatting>
  <conditionalFormatting sqref="I9:I14">
    <cfRule type="dataBar" priority="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{81869295-96FE-4600-9FF8-3F96FA268A5B}</x14:id>
        </ext>
      </extLst>
    </cfRule>
  </conditionalFormatting>
  <conditionalFormatting sqref="H9:H14">
    <cfRule type="dataBar" priority="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{5158D02E-00BC-40C2-93D8-FF1503DBD12F}</x14:id>
        </ext>
      </extLst>
    </cfRule>
  </conditionalFormatting>
  <conditionalFormatting sqref="G9:G14">
    <cfRule type="colorScale" priority="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pageMargins left="0.7" right="0.7" top="0.75" bottom="0.75" header="0.3" footer="0.3"/>
  <pageSetup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42CB04E3-5AAB-4DE9-BA08-E9CE99E0D6CA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B5:E14</xm:sqref>
        </x14:conditionalFormatting>
        <x14:conditionalFormatting xmlns:xm="http://schemas.microsoft.com/office/excel/2006/main">
          <x14:cfRule type="dataBar" id="{ACBD6F22-47E3-42D3-9EE4-5B4364472C44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E5:E14</xm:sqref>
        </x14:conditionalFormatting>
        <x14:conditionalFormatting xmlns:xm="http://schemas.microsoft.com/office/excel/2006/main">
          <x14:cfRule type="dataBar" id="{0E411C7C-B921-47F1-B302-569314D8AA9C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D5:D14</xm:sqref>
        </x14:conditionalFormatting>
        <x14:conditionalFormatting xmlns:xm="http://schemas.microsoft.com/office/excel/2006/main">
          <x14:cfRule type="dataBar" id="{22CC67CD-AD00-479A-8CB0-33337D4F1A66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C5:D14</xm:sqref>
        </x14:conditionalFormatting>
        <x14:conditionalFormatting xmlns:xm="http://schemas.microsoft.com/office/excel/2006/main">
          <x14:cfRule type="dataBar" id="{81869295-96FE-4600-9FF8-3F96FA268A5B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I9:I14</xm:sqref>
        </x14:conditionalFormatting>
        <x14:conditionalFormatting xmlns:xm="http://schemas.microsoft.com/office/excel/2006/main">
          <x14:cfRule type="dataBar" id="{5158D02E-00BC-40C2-93D8-FF1503DBD12F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H9:H14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Peter Nguyen</dc:creator>
  <cp:lastModifiedBy>Peter Nguyen</cp:lastModifiedBy>
  <dcterms:created xsi:type="dcterms:W3CDTF">2025-01-27T02:09:03Z</dcterms:created>
  <dcterms:modified xsi:type="dcterms:W3CDTF">2025-01-28T03:18:18Z</dcterms:modified>
</cp:coreProperties>
</file>